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d.docs.live.net/f941423285966f53/Desktop/Books/Money Habits Practical Financial Strategies for Real Life/Downloads/Final Downloads/"/>
    </mc:Choice>
  </mc:AlternateContent>
  <xr:revisionPtr revIDLastSave="9" documentId="8_{EB4D62B6-CFC6-4DBF-BABC-19BDADDCE5C6}" xr6:coauthVersionLast="47" xr6:coauthVersionMax="47" xr10:uidLastSave="{7548ABD4-51CC-4AC3-94AC-BEE696CD133D}"/>
  <bookViews>
    <workbookView xWindow="28680" yWindow="-120" windowWidth="29040" windowHeight="15840" xr2:uid="{00000000-000D-0000-FFFF-FFFF00000000}"/>
  </bookViews>
  <sheets>
    <sheet name="Start Here" sheetId="1" r:id="rId1"/>
    <sheet name="Instructions" sheetId="2" r:id="rId2"/>
    <sheet name="List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6" i="1" l="1"/>
  <c r="E56" i="1"/>
  <c r="H55" i="1"/>
  <c r="E55" i="1"/>
  <c r="H54" i="1"/>
  <c r="E54" i="1"/>
  <c r="H53" i="1"/>
  <c r="E53" i="1"/>
  <c r="H52" i="1"/>
  <c r="E52" i="1"/>
  <c r="H51" i="1"/>
  <c r="E51" i="1"/>
  <c r="H50" i="1"/>
  <c r="E50" i="1"/>
  <c r="H49" i="1"/>
  <c r="E49" i="1"/>
  <c r="H48" i="1"/>
  <c r="E48" i="1"/>
  <c r="H47" i="1"/>
  <c r="E47" i="1"/>
  <c r="H46" i="1"/>
  <c r="E46" i="1"/>
  <c r="H45" i="1"/>
  <c r="E45" i="1"/>
  <c r="H44" i="1"/>
  <c r="E44" i="1"/>
  <c r="H43" i="1"/>
  <c r="E43" i="1"/>
  <c r="H42" i="1"/>
  <c r="E42" i="1"/>
  <c r="G36" i="1"/>
  <c r="D36" i="1"/>
  <c r="G35" i="1"/>
  <c r="D35" i="1"/>
  <c r="G34" i="1"/>
  <c r="D34" i="1"/>
  <c r="G33" i="1"/>
  <c r="D33" i="1"/>
  <c r="G32" i="1"/>
  <c r="D32" i="1"/>
  <c r="G31" i="1"/>
  <c r="D31" i="1"/>
  <c r="G30" i="1"/>
  <c r="D30" i="1"/>
  <c r="G29" i="1"/>
  <c r="D29" i="1"/>
  <c r="G28" i="1"/>
  <c r="D28" i="1"/>
  <c r="G27" i="1"/>
  <c r="D27" i="1"/>
  <c r="H17" i="1"/>
  <c r="E17" i="1"/>
  <c r="B17" i="1"/>
  <c r="H16" i="1"/>
  <c r="E16" i="1"/>
  <c r="B16" i="1"/>
  <c r="H15" i="1"/>
  <c r="E15" i="1"/>
  <c r="B15" i="1"/>
</calcChain>
</file>

<file path=xl/sharedStrings.xml><?xml version="1.0" encoding="utf-8"?>
<sst xmlns="http://schemas.openxmlformats.org/spreadsheetml/2006/main" count="65" uniqueCount="57">
  <si>
    <t>Money Habits Debt Inventory Workbook</t>
  </si>
  <si>
    <t>Estimated Time
10–15 minutes</t>
  </si>
  <si>
    <t>Get a clear picture of what you owe.</t>
  </si>
  <si>
    <t>Money Habits Debt Inventory Worksheet</t>
  </si>
  <si>
    <t>Replace the sample entries with your own debts. Enter information only in the shaded input cells; calculated cells update automatically.</t>
  </si>
  <si>
    <t>Debt Snapshot</t>
  </si>
  <si>
    <t>Total Debt</t>
  </si>
  <si>
    <t>Total Monthly Payments</t>
  </si>
  <si>
    <t>Number of Debts</t>
  </si>
  <si>
    <t>Total Credit Card Debt</t>
  </si>
  <si>
    <t>Average Credit Utilization</t>
  </si>
  <si>
    <t>Highest Interest Rate</t>
  </si>
  <si>
    <t>Largest Balance</t>
  </si>
  <si>
    <t>Longest Payoff (Yrs)</t>
  </si>
  <si>
    <t>Only edit the shaded input cells. Snapshot, Utilization %, Progress Paid %, and Estimated Years Remaining are calculated fields.</t>
  </si>
  <si>
    <t>Credit Cards</t>
  </si>
  <si>
    <t>Use this section for revolving credit cards and store cards. Credit limit is included so you can see how much of your available credit is being used.</t>
  </si>
  <si>
    <t>Creditor</t>
  </si>
  <si>
    <t>Current Balance</t>
  </si>
  <si>
    <t>Credit Limit</t>
  </si>
  <si>
    <t>Utilization %</t>
  </si>
  <si>
    <t>Interest Rate %</t>
  </si>
  <si>
    <t>Minimum Payment</t>
  </si>
  <si>
    <t>Est. Years to Pay Off</t>
  </si>
  <si>
    <t>*Estimated payoff assumes no new purchases and only the minimum payment is made.</t>
  </si>
  <si>
    <t>Loans, Including Mortgage</t>
  </si>
  <si>
    <t>Use this section for mortgages, home equity loans, auto loans, student loans, personal loans, medical loans, and other installment debts. Original amount borrowed is included to show how far the loan has been paid down.</t>
  </si>
  <si>
    <t>Loan Type</t>
  </si>
  <si>
    <t>Original Amount</t>
  </si>
  <si>
    <t>Progress Paid %</t>
  </si>
  <si>
    <t>Monthly Payment</t>
  </si>
  <si>
    <t>Estimated Years Remaining</t>
  </si>
  <si>
    <t>Home Mortgage</t>
  </si>
  <si>
    <t>Mortgage</t>
  </si>
  <si>
    <t>Ford Motor Credit</t>
  </si>
  <si>
    <t>Auto Loan</t>
  </si>
  <si>
    <t>Federal Student Loan</t>
  </si>
  <si>
    <t>Student Loan</t>
  </si>
  <si>
    <t>ABC Personal Loan</t>
  </si>
  <si>
    <t>Personal Loan</t>
  </si>
  <si>
    <t>Money Habits Debt Inventory Worksheet – Instructions</t>
  </si>
  <si>
    <t>How to use this workbook</t>
  </si>
  <si>
    <t>1. Use the Start Here tab for all debt entry. The sample entries are there to show what belongs in each field.</t>
  </si>
  <si>
    <t>2. Replace sample credit cards with your own cards. Enter the current balance, credit limit, interest rate, and minimum monthly payment.</t>
  </si>
  <si>
    <t>3. Replace sample loans with your own loans. Include mortgages, auto loans, student loans, personal loans, home equity loans, medical loans, and other installment debts.</t>
  </si>
  <si>
    <t>4. For loans, enter the original amount borrowed and the current balance. The workbook will estimate the percentage paid off.</t>
  </si>
  <si>
    <t>5. Estimated Years Remaining is only an estimate based on current balance, interest rate, and monthly payment. It can change if rates, payments, or extra payments change.</t>
  </si>
  <si>
    <t>6. The shaded input cells are the cells to edit. Calculated cells update automatically.</t>
  </si>
  <si>
    <t>Setup list for dropdowns. Users do not need to edit this tab.</t>
  </si>
  <si>
    <t>Home Equity Loan</t>
  </si>
  <si>
    <t>Medical Loan</t>
  </si>
  <si>
    <t>Other Loan</t>
  </si>
  <si>
    <t>Smallest Debt Balance</t>
  </si>
  <si>
    <t>Visa Platinum</t>
  </si>
  <si>
    <t>Capital One</t>
  </si>
  <si>
    <t>Best Buy Card</t>
  </si>
  <si>
    <r>
      <rPr>
        <i/>
        <sz val="11"/>
        <rFont val="Carlito"/>
      </rPr>
      <t xml:space="preserve">Companion to Money Habits: Practical Financial Strategies for Real Life.   </t>
    </r>
    <r>
      <rPr>
        <sz val="11"/>
        <rFont val="Carlito"/>
      </rPr>
      <t xml:space="preserve">                                            This worksheet accompanies Chapter 4 and will help you create a Debt Inventory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</si>
</sst>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
    <numFmt numFmtId="165" formatCode="0.0%"/>
    <numFmt numFmtId="166" formatCode="0.0"/>
    <numFmt numFmtId="167" formatCode="\$#,##0.00"/>
  </numFmts>
  <fonts count="16">
    <font>
      <sz val="11"/>
      <name val="Carlito"/>
    </font>
    <font>
      <b/>
      <sz val="12"/>
      <color rgb="FFFFFFFF"/>
      <name val="Carlito"/>
    </font>
    <font>
      <i/>
      <sz val="11"/>
      <color rgb="FF475569"/>
      <name val="Carlito"/>
    </font>
    <font>
      <b/>
      <sz val="11"/>
      <name val="Carlito"/>
    </font>
    <font>
      <b/>
      <sz val="11"/>
      <color rgb="FF92400E"/>
      <name val="Carlito"/>
    </font>
    <font>
      <sz val="11"/>
      <color rgb="FF475569"/>
      <name val="Carlito"/>
    </font>
    <font>
      <i/>
      <sz val="11"/>
      <name val="Carlito"/>
    </font>
    <font>
      <b/>
      <sz val="14"/>
      <color rgb="FFFFFFFF"/>
      <name val="Carlito"/>
    </font>
    <font>
      <i/>
      <sz val="11"/>
      <name val="Carlito"/>
    </font>
    <font>
      <sz val="18"/>
      <name val="Carlito"/>
    </font>
    <font>
      <sz val="18"/>
      <color theme="0"/>
      <name val="Carlito"/>
    </font>
    <font>
      <sz val="11"/>
      <color theme="0"/>
      <name val="Carlito"/>
    </font>
    <font>
      <b/>
      <sz val="18"/>
      <color rgb="FF555555"/>
      <name val="Calibri"/>
    </font>
    <font>
      <b/>
      <sz val="11"/>
      <color rgb="FF000000"/>
      <name val="Carlito"/>
    </font>
    <font>
      <sz val="11"/>
      <color rgb="FF000000"/>
      <name val="Carlito"/>
    </font>
    <font>
      <i/>
      <sz val="11"/>
      <color rgb="FF000000"/>
      <name val="Carlito"/>
    </font>
  </fonts>
  <fills count="15">
    <fill>
      <patternFill patternType="none"/>
    </fill>
    <fill>
      <patternFill patternType="gray125"/>
    </fill>
    <fill>
      <patternFill patternType="solid">
        <fgColor rgb="FF2563EB"/>
      </patternFill>
    </fill>
    <fill>
      <patternFill patternType="solid">
        <fgColor rgb="FFF8FAFC"/>
      </patternFill>
    </fill>
    <fill>
      <patternFill patternType="solid">
        <fgColor rgb="FFF1F5F9"/>
      </patternFill>
    </fill>
    <fill>
      <patternFill patternType="solid">
        <fgColor rgb="FFFEF3C7"/>
      </patternFill>
    </fill>
    <fill>
      <patternFill patternType="solid">
        <fgColor rgb="FFDBEAFE"/>
      </patternFill>
    </fill>
    <fill>
      <patternFill patternType="solid">
        <fgColor rgb="FFFFF7ED"/>
      </patternFill>
    </fill>
    <fill>
      <patternFill patternType="solid">
        <fgColor rgb="FF0F766E"/>
      </patternFill>
    </fill>
    <fill>
      <patternFill patternType="solid">
        <fgColor rgb="FF0F766E"/>
      </patternFill>
    </fill>
    <fill>
      <patternFill patternType="solid">
        <fgColor rgb="FFF28C48"/>
      </patternFill>
    </fill>
    <fill>
      <patternFill patternType="solid">
        <fgColor rgb="FFF28C48"/>
      </patternFill>
    </fill>
    <fill>
      <patternFill patternType="solid">
        <fgColor rgb="FFFFF4E6"/>
      </patternFill>
    </fill>
    <fill>
      <patternFill patternType="solid">
        <fgColor rgb="FFEAF2F8"/>
      </patternFill>
    </fill>
    <fill>
      <patternFill patternType="solid">
        <fgColor rgb="FFD9EAFD"/>
      </patternFill>
    </fill>
  </fills>
  <borders count="4">
    <border>
      <left/>
      <right/>
      <top/>
      <bottom/>
      <diagonal/>
    </border>
    <border>
      <left/>
      <right/>
      <top/>
      <bottom/>
      <diagonal/>
    </border>
    <border>
      <left/>
      <right/>
      <top/>
      <bottom style="medium">
        <color rgb="FFFB923C"/>
      </bottom>
      <diagonal/>
    </border>
    <border>
      <left/>
      <right/>
      <top/>
      <bottom/>
      <diagonal/>
    </border>
  </borders>
  <cellStyleXfs count="1">
    <xf numFmtId="0" fontId="0" fillId="0" borderId="1"/>
  </cellStyleXfs>
  <cellXfs count="42">
    <xf numFmtId="0" fontId="0" fillId="0" borderId="0" xfId="0" applyBorder="1"/>
    <xf numFmtId="0" fontId="3" fillId="4" borderId="0" xfId="0" applyFont="1" applyFill="1" applyBorder="1" applyAlignment="1">
      <alignment wrapText="1"/>
    </xf>
    <xf numFmtId="0" fontId="3" fillId="6" borderId="0" xfId="0" applyFont="1" applyFill="1" applyBorder="1" applyAlignment="1">
      <alignment horizontal="center" wrapText="1"/>
    </xf>
    <xf numFmtId="0" fontId="0" fillId="7" borderId="0" xfId="0" applyFill="1" applyBorder="1" applyAlignment="1">
      <alignment wrapText="1"/>
    </xf>
    <xf numFmtId="164" fontId="0" fillId="7" borderId="0" xfId="0" applyNumberFormat="1" applyFill="1" applyBorder="1" applyAlignment="1">
      <alignment wrapText="1"/>
    </xf>
    <xf numFmtId="165" fontId="6" fillId="4" borderId="0" xfId="0" applyNumberFormat="1" applyFont="1" applyFill="1" applyBorder="1" applyAlignment="1">
      <alignment wrapText="1"/>
    </xf>
    <xf numFmtId="2" fontId="0" fillId="7" borderId="0" xfId="0" applyNumberFormat="1" applyFill="1" applyBorder="1" applyAlignment="1">
      <alignment wrapText="1"/>
    </xf>
    <xf numFmtId="166" fontId="6" fillId="4" borderId="0" xfId="0" applyNumberFormat="1" applyFont="1" applyFill="1" applyBorder="1" applyAlignment="1">
      <alignment wrapText="1"/>
    </xf>
    <xf numFmtId="1" fontId="3" fillId="4" borderId="0" xfId="0" applyNumberFormat="1" applyFont="1" applyFill="1" applyBorder="1" applyAlignment="1">
      <alignment wrapText="1"/>
    </xf>
    <xf numFmtId="0" fontId="0" fillId="0" borderId="0" xfId="0" applyBorder="1" applyAlignment="1">
      <alignment wrapText="1"/>
    </xf>
    <xf numFmtId="0" fontId="3" fillId="0" borderId="0" xfId="0" applyFont="1" applyBorder="1" applyAlignment="1">
      <alignment wrapText="1"/>
    </xf>
    <xf numFmtId="0" fontId="3" fillId="0" borderId="0" xfId="0" applyFont="1" applyBorder="1"/>
    <xf numFmtId="0" fontId="2" fillId="0" borderId="0" xfId="0" applyFont="1" applyBorder="1"/>
    <xf numFmtId="0" fontId="8" fillId="0" borderId="0" xfId="0" applyFont="1" applyBorder="1"/>
    <xf numFmtId="0" fontId="1" fillId="2" borderId="1" xfId="0" applyFont="1" applyFill="1" applyAlignment="1">
      <alignment horizontal="center" vertical="center"/>
    </xf>
    <xf numFmtId="0" fontId="0" fillId="8" borderId="0" xfId="0" applyFill="1" applyBorder="1"/>
    <xf numFmtId="0" fontId="0" fillId="0" borderId="3" xfId="0" applyBorder="1"/>
    <xf numFmtId="10" fontId="3" fillId="4" borderId="0" xfId="0" applyNumberFormat="1" applyFont="1" applyFill="1" applyBorder="1" applyAlignment="1">
      <alignment wrapText="1"/>
    </xf>
    <xf numFmtId="2" fontId="3" fillId="4" borderId="0" xfId="0" applyNumberFormat="1" applyFont="1" applyFill="1" applyBorder="1" applyAlignment="1">
      <alignment wrapText="1"/>
    </xf>
    <xf numFmtId="0" fontId="13" fillId="14" borderId="0" xfId="0" applyFont="1" applyFill="1" applyBorder="1" applyAlignment="1">
      <alignment horizontal="center" vertical="center" wrapText="1"/>
    </xf>
    <xf numFmtId="0" fontId="14" fillId="12" borderId="0" xfId="0" applyFont="1" applyFill="1" applyBorder="1" applyAlignment="1">
      <alignment vertical="center"/>
    </xf>
    <xf numFmtId="10" fontId="15" fillId="13" borderId="0" xfId="0" applyNumberFormat="1" applyFont="1" applyFill="1" applyBorder="1" applyAlignment="1">
      <alignment vertical="center"/>
    </xf>
    <xf numFmtId="2" fontId="14" fillId="12" borderId="0" xfId="0" applyNumberFormat="1" applyFont="1" applyFill="1" applyBorder="1" applyAlignment="1">
      <alignment vertical="center"/>
    </xf>
    <xf numFmtId="2" fontId="14" fillId="13" borderId="0" xfId="0" applyNumberFormat="1" applyFont="1" applyFill="1" applyBorder="1" applyAlignment="1">
      <alignment vertical="center"/>
    </xf>
    <xf numFmtId="2" fontId="15" fillId="13" borderId="0" xfId="0" applyNumberFormat="1" applyFont="1" applyFill="1" applyBorder="1" applyAlignment="1">
      <alignment vertical="center"/>
    </xf>
    <xf numFmtId="167" fontId="3" fillId="4" borderId="0" xfId="0" applyNumberFormat="1" applyFont="1" applyFill="1" applyBorder="1" applyAlignment="1">
      <alignment wrapText="1"/>
    </xf>
    <xf numFmtId="167" fontId="14" fillId="12" borderId="0" xfId="0" applyNumberFormat="1" applyFont="1" applyFill="1" applyBorder="1" applyAlignment="1">
      <alignment vertical="center"/>
    </xf>
    <xf numFmtId="0" fontId="1" fillId="2" borderId="1" xfId="0" applyFont="1" applyFill="1" applyAlignment="1">
      <alignment horizontal="center" vertical="center"/>
    </xf>
    <xf numFmtId="0" fontId="5" fillId="3" borderId="1" xfId="0" applyFont="1" applyFill="1" applyAlignment="1">
      <alignment wrapText="1"/>
    </xf>
    <xf numFmtId="0" fontId="0" fillId="0" borderId="0" xfId="0" applyBorder="1"/>
    <xf numFmtId="0" fontId="0" fillId="0" borderId="3" xfId="0" applyBorder="1"/>
    <xf numFmtId="0" fontId="2" fillId="3" borderId="1" xfId="0" applyFont="1" applyFill="1" applyAlignment="1">
      <alignment wrapText="1"/>
    </xf>
    <xf numFmtId="0" fontId="12" fillId="0" borderId="0" xfId="0" applyFont="1" applyBorder="1" applyAlignment="1">
      <alignment horizontal="center"/>
    </xf>
    <xf numFmtId="0" fontId="9" fillId="0" borderId="0" xfId="0" applyFont="1" applyBorder="1"/>
    <xf numFmtId="0" fontId="4" fillId="5" borderId="1" xfId="0" applyFont="1" applyFill="1" applyAlignment="1">
      <alignment wrapText="1"/>
    </xf>
    <xf numFmtId="0" fontId="10" fillId="9" borderId="0" xfId="0" applyFont="1" applyFill="1" applyBorder="1" applyAlignment="1">
      <alignment horizontal="center"/>
    </xf>
    <xf numFmtId="0" fontId="11" fillId="9" borderId="0" xfId="0" applyFont="1" applyFill="1" applyBorder="1" applyAlignment="1">
      <alignment horizontal="center"/>
    </xf>
    <xf numFmtId="0" fontId="1" fillId="11" borderId="1" xfId="0" applyFont="1" applyFill="1" applyAlignment="1">
      <alignment horizontal="center" vertical="center" wrapText="1"/>
    </xf>
    <xf numFmtId="0" fontId="0" fillId="0" borderId="1" xfId="0"/>
    <xf numFmtId="0" fontId="0" fillId="0" borderId="0" xfId="0" applyBorder="1" applyAlignment="1">
      <alignment wrapText="1"/>
    </xf>
    <xf numFmtId="0" fontId="0" fillId="10" borderId="2" xfId="0" applyFill="1" applyBorder="1"/>
    <xf numFmtId="0" fontId="7" fillId="2" borderId="1" xfId="0" applyFont="1" applyFill="1" applyAlignment="1">
      <alignment horizontal="center"/>
    </xf>
  </cellXfs>
  <cellStyles count="1">
    <cellStyle name="Normal" xfId="0" builtinId="0"/>
  </cellStyles>
  <dxfs count="3">
    <dxf>
      <font>
        <color rgb="FF991B1B"/>
      </font>
      <fill>
        <patternFill>
          <bgColor rgb="FFFEE2E2"/>
        </patternFill>
      </fill>
    </dxf>
    <dxf>
      <font>
        <color rgb="FF991B1B"/>
      </font>
      <fill>
        <patternFill>
          <bgColor rgb="FFFEE2E2"/>
        </patternFill>
      </fill>
    </dxf>
    <dxf>
      <font>
        <color rgb="FF991B1B"/>
      </font>
      <fill>
        <patternFill>
          <bgColor rgb="FFFEE2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942975</xdr:colOff>
      <xdr:row>0</xdr:row>
      <xdr:rowOff>0</xdr:rowOff>
    </xdr:from>
    <xdr:ext cx="1543050" cy="1657350"/>
    <xdr:pic>
      <xdr:nvPicPr>
        <xdr:cNvPr id="2" name="/xl/media/image.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6"/>
  <sheetViews>
    <sheetView tabSelected="1" workbookViewId="0">
      <selection activeCell="A3" sqref="A3:E3"/>
    </sheetView>
  </sheetViews>
  <sheetFormatPr defaultRowHeight="14.25"/>
  <cols>
    <col min="1" max="1" width="24" customWidth="1"/>
    <col min="2" max="3" width="16" customWidth="1"/>
    <col min="4" max="4" width="14" customWidth="1"/>
    <col min="5" max="5" width="15" customWidth="1"/>
    <col min="6" max="6" width="16" customWidth="1"/>
    <col min="7" max="7" width="18" customWidth="1"/>
    <col min="8" max="8" width="20" customWidth="1"/>
  </cols>
  <sheetData>
    <row r="1" spans="1:11" s="16" customFormat="1" ht="130.5" customHeight="1">
      <c r="A1" s="30"/>
      <c r="B1" s="30"/>
      <c r="C1" s="30"/>
      <c r="D1" s="30"/>
      <c r="E1" s="30"/>
      <c r="F1" s="30"/>
      <c r="G1" s="30"/>
      <c r="H1" s="30"/>
      <c r="I1" s="30"/>
      <c r="J1" s="30"/>
      <c r="K1" s="30"/>
    </row>
    <row r="2" spans="1:11" ht="36.75" customHeight="1">
      <c r="A2" s="35" t="s">
        <v>0</v>
      </c>
      <c r="B2" s="36"/>
      <c r="C2" s="36"/>
      <c r="D2" s="36"/>
      <c r="E2" s="36"/>
      <c r="F2" s="36"/>
      <c r="G2" s="36"/>
      <c r="H2" s="36"/>
      <c r="I2" s="15"/>
      <c r="J2" s="15"/>
      <c r="K2" s="15"/>
    </row>
    <row r="3" spans="1:11" ht="59.25" customHeight="1">
      <c r="A3" s="39" t="s">
        <v>56</v>
      </c>
      <c r="B3" s="39"/>
      <c r="C3" s="39"/>
      <c r="D3" s="39"/>
      <c r="E3" s="39"/>
      <c r="I3" s="37" t="s">
        <v>1</v>
      </c>
      <c r="J3" s="37"/>
      <c r="K3" s="37"/>
    </row>
    <row r="4" spans="1:11" ht="21" customHeight="1">
      <c r="A4" s="40"/>
      <c r="B4" s="40"/>
      <c r="C4" s="40"/>
      <c r="D4" s="40"/>
      <c r="E4" s="40"/>
      <c r="F4" s="40"/>
      <c r="G4" s="40"/>
      <c r="H4" s="40"/>
      <c r="I4" s="38"/>
      <c r="J4" s="38"/>
      <c r="K4" s="38"/>
    </row>
    <row r="5" spans="1:11" ht="30" customHeight="1">
      <c r="A5" s="32" t="s">
        <v>2</v>
      </c>
      <c r="B5" s="33"/>
      <c r="C5" s="33"/>
      <c r="D5" s="33"/>
      <c r="E5" s="33"/>
      <c r="F5" s="33"/>
      <c r="G5" s="33"/>
      <c r="H5" s="33"/>
      <c r="I5" s="33"/>
      <c r="J5" s="33"/>
      <c r="K5" s="33"/>
    </row>
    <row r="6" spans="1:11" ht="30" customHeight="1"/>
    <row r="7" spans="1:11" ht="30" customHeight="1"/>
    <row r="9" spans="1:11" ht="15" customHeight="1">
      <c r="A9" s="29"/>
      <c r="B9" s="29"/>
      <c r="C9" s="29"/>
      <c r="D9" s="29"/>
      <c r="E9" s="29"/>
      <c r="F9" s="29"/>
      <c r="G9" s="29"/>
      <c r="H9" s="29"/>
    </row>
    <row r="10" spans="1:11">
      <c r="A10" s="29"/>
      <c r="B10" s="29"/>
      <c r="C10" s="29"/>
      <c r="D10" s="29"/>
      <c r="E10" s="29"/>
      <c r="F10" s="29"/>
      <c r="G10" s="29"/>
      <c r="H10" s="29"/>
    </row>
    <row r="11" spans="1:11" ht="15.75">
      <c r="A11" s="27" t="s">
        <v>3</v>
      </c>
      <c r="B11" s="27"/>
      <c r="C11" s="27"/>
      <c r="D11" s="27"/>
      <c r="E11" s="27"/>
      <c r="F11" s="27"/>
      <c r="G11" s="27"/>
    </row>
    <row r="12" spans="1:11">
      <c r="A12" s="31" t="s">
        <v>4</v>
      </c>
      <c r="B12" s="29"/>
      <c r="C12" s="29"/>
      <c r="D12" s="29"/>
      <c r="E12" s="29"/>
      <c r="F12" s="29"/>
      <c r="G12" s="29"/>
      <c r="H12" s="29"/>
    </row>
    <row r="14" spans="1:11" ht="15.75">
      <c r="A14" s="14" t="s">
        <v>5</v>
      </c>
    </row>
    <row r="15" spans="1:11" ht="30">
      <c r="A15" s="1" t="s">
        <v>6</v>
      </c>
      <c r="B15" s="25">
        <f>SUM(B27:B36)+SUM(D42:D55)</f>
        <v>245650</v>
      </c>
      <c r="C15" s="1"/>
      <c r="D15" s="1" t="s">
        <v>7</v>
      </c>
      <c r="E15" s="25">
        <f>SUM(F27:F36)+SUM(G42:G55)</f>
        <v>2390</v>
      </c>
      <c r="F15" s="1"/>
      <c r="G15" s="1" t="s">
        <v>8</v>
      </c>
      <c r="H15" s="8">
        <f>COUNTIF(B27:B36,"&gt;0")+COUNTIF(D42:D55,"&gt;0")</f>
        <v>7</v>
      </c>
    </row>
    <row r="16" spans="1:11" ht="30" customHeight="1">
      <c r="A16" s="1" t="s">
        <v>9</v>
      </c>
      <c r="B16" s="25">
        <f>SUM(B27:B36)</f>
        <v>5650</v>
      </c>
      <c r="C16" s="1"/>
      <c r="D16" s="1" t="s">
        <v>10</v>
      </c>
      <c r="E16" s="17">
        <f>IFERROR(SUM(B27:B36)/SUM(C27:C36),"")</f>
        <v>0.53809523809523807</v>
      </c>
      <c r="F16" s="1"/>
      <c r="G16" s="1" t="s">
        <v>11</v>
      </c>
      <c r="H16" s="18">
        <f>IFERROR(MAX(E27:E36,F42:F55),"")</f>
        <v>31.99</v>
      </c>
    </row>
    <row r="17" spans="1:8" ht="30">
      <c r="A17" s="1" t="s">
        <v>12</v>
      </c>
      <c r="B17" s="25">
        <f>IFERROR(MAX(B27:B36,D42:D55),"")</f>
        <v>214000</v>
      </c>
      <c r="C17" s="1"/>
      <c r="D17" s="1" t="s">
        <v>52</v>
      </c>
      <c r="E17" s="25">
        <f>IF((COUNTIF(B27:B36,"&gt;0")+COUNTIF(D42:D55,"&gt;0"))=0,"",MIN(IF(B27&gt;0,B27,1E+99),IF(B28&gt;0,B28,1E+99),IF(B29&gt;0,B29,1E+99),IF(B30&gt;0,B30,1E+99),IF(B31&gt;0,B31,1E+99),IF(B32&gt;0,B32,1E+99),IF(B33&gt;0,B33,1E+99),IF(B34&gt;0,B34,1E+99),IF(B35&gt;0,B35,1E+99),IF(B36&gt;0,B36,1E+99),IF(D42&gt;0,D42,1E+99),IF(D43&gt;0,D43,1E+99),IF(D44&gt;0,D44,1E+99),IF(D45&gt;0,D45,1E+99),IF(D46&gt;0,D46,1E+99),IF(D47&gt;0,D47,1E+99),IF(D48&gt;0,D48,1E+99),IF(D49&gt;0,D49,1E+99),IF(D50&gt;0,D50,1E+99),IF(D51&gt;0,D51,1E+99),IF(D52&gt;0,D52,1E+99),IF(D53&gt;0,D53,1E+99),IF(D54&gt;0,D54,1E+99),IF(D55&gt;0,D55,1E+99)))</f>
        <v>900</v>
      </c>
      <c r="F17" s="1"/>
      <c r="G17" s="1" t="s">
        <v>13</v>
      </c>
      <c r="H17" s="18">
        <f>IFERROR(MAX(G27:G36,H42:H55),"")</f>
        <v>16.227872584274859</v>
      </c>
    </row>
    <row r="19" spans="1:8" ht="51" customHeight="1">
      <c r="A19" s="34" t="s">
        <v>14</v>
      </c>
      <c r="B19" s="34"/>
      <c r="C19" s="34"/>
    </row>
    <row r="20" spans="1:8" ht="15.75">
      <c r="A20" s="27" t="s">
        <v>15</v>
      </c>
      <c r="B20" s="27"/>
      <c r="C20" s="27"/>
    </row>
    <row r="21" spans="1:8">
      <c r="A21" s="29"/>
      <c r="B21" s="29"/>
      <c r="C21" s="29"/>
    </row>
    <row r="22" spans="1:8" ht="45.75" customHeight="1">
      <c r="A22" s="28" t="s">
        <v>16</v>
      </c>
      <c r="B22" s="28"/>
      <c r="C22" s="28"/>
    </row>
    <row r="26" spans="1:8" ht="30">
      <c r="A26" s="19" t="s">
        <v>17</v>
      </c>
      <c r="B26" s="19" t="s">
        <v>18</v>
      </c>
      <c r="C26" s="19" t="s">
        <v>19</v>
      </c>
      <c r="D26" s="19" t="s">
        <v>20</v>
      </c>
      <c r="E26" s="19" t="s">
        <v>21</v>
      </c>
      <c r="F26" s="19" t="s">
        <v>22</v>
      </c>
      <c r="G26" s="19" t="s">
        <v>23</v>
      </c>
      <c r="H26" s="2"/>
    </row>
    <row r="27" spans="1:8" ht="21.95" customHeight="1">
      <c r="A27" s="20" t="s">
        <v>53</v>
      </c>
      <c r="B27" s="26">
        <v>3500</v>
      </c>
      <c r="C27" s="26">
        <v>5000</v>
      </c>
      <c r="D27" s="21">
        <f t="shared" ref="D27:D36" si="0">IF(OR(B27="",C27="",C27&lt;=0),"",IFERROR(B27/C27,""))</f>
        <v>0.7</v>
      </c>
      <c r="E27" s="22">
        <v>24.99</v>
      </c>
      <c r="F27" s="26">
        <v>110</v>
      </c>
      <c r="G27" s="23">
        <f t="shared" ref="G27:G36" si="1">IF(OR(B27="",F27="",F27&lt;=0),"",IFERROR(NPER(E27/100/12,-F27,B27)/12,""))</f>
        <v>4.3929616629893244</v>
      </c>
      <c r="H27" s="3"/>
    </row>
    <row r="28" spans="1:8" ht="21.95" customHeight="1">
      <c r="A28" s="20" t="s">
        <v>54</v>
      </c>
      <c r="B28" s="26">
        <v>1250</v>
      </c>
      <c r="C28" s="26">
        <v>3000</v>
      </c>
      <c r="D28" s="21">
        <f t="shared" si="0"/>
        <v>0.41666666666666669</v>
      </c>
      <c r="E28" s="22">
        <v>29.99</v>
      </c>
      <c r="F28" s="26">
        <v>45</v>
      </c>
      <c r="G28" s="23">
        <f t="shared" si="1"/>
        <v>4.0000378708459543</v>
      </c>
      <c r="H28" s="3"/>
    </row>
    <row r="29" spans="1:8" ht="21.95" customHeight="1">
      <c r="A29" s="20" t="s">
        <v>55</v>
      </c>
      <c r="B29" s="26">
        <v>900</v>
      </c>
      <c r="C29" s="26">
        <v>2500</v>
      </c>
      <c r="D29" s="21">
        <f t="shared" si="0"/>
        <v>0.36</v>
      </c>
      <c r="E29" s="22">
        <v>31.99</v>
      </c>
      <c r="F29" s="26">
        <v>35</v>
      </c>
      <c r="G29" s="23">
        <f t="shared" si="1"/>
        <v>3.6640274787003775</v>
      </c>
      <c r="H29" s="3"/>
    </row>
    <row r="30" spans="1:8" ht="21.95" customHeight="1">
      <c r="A30" s="20"/>
      <c r="B30" s="26"/>
      <c r="C30" s="26"/>
      <c r="D30" s="21" t="str">
        <f t="shared" si="0"/>
        <v/>
      </c>
      <c r="E30" s="22"/>
      <c r="F30" s="26"/>
      <c r="G30" s="23" t="str">
        <f t="shared" si="1"/>
        <v/>
      </c>
      <c r="H30" s="3"/>
    </row>
    <row r="31" spans="1:8" ht="21.95" customHeight="1">
      <c r="A31" s="20"/>
      <c r="B31" s="26"/>
      <c r="C31" s="26"/>
      <c r="D31" s="21" t="str">
        <f t="shared" si="0"/>
        <v/>
      </c>
      <c r="E31" s="22"/>
      <c r="F31" s="26"/>
      <c r="G31" s="23" t="str">
        <f t="shared" si="1"/>
        <v/>
      </c>
      <c r="H31" s="3"/>
    </row>
    <row r="32" spans="1:8" ht="21.95" customHeight="1">
      <c r="A32" s="20"/>
      <c r="B32" s="26"/>
      <c r="C32" s="26"/>
      <c r="D32" s="21" t="str">
        <f t="shared" si="0"/>
        <v/>
      </c>
      <c r="E32" s="22"/>
      <c r="F32" s="26"/>
      <c r="G32" s="23" t="str">
        <f t="shared" si="1"/>
        <v/>
      </c>
      <c r="H32" s="3"/>
    </row>
    <row r="33" spans="1:8" ht="21.95" customHeight="1">
      <c r="A33" s="20"/>
      <c r="B33" s="26"/>
      <c r="C33" s="26"/>
      <c r="D33" s="21" t="str">
        <f t="shared" si="0"/>
        <v/>
      </c>
      <c r="E33" s="22"/>
      <c r="F33" s="26"/>
      <c r="G33" s="23" t="str">
        <f t="shared" si="1"/>
        <v/>
      </c>
      <c r="H33" s="3"/>
    </row>
    <row r="34" spans="1:8" ht="21.95" customHeight="1">
      <c r="A34" s="20"/>
      <c r="B34" s="26"/>
      <c r="C34" s="26"/>
      <c r="D34" s="21" t="str">
        <f t="shared" si="0"/>
        <v/>
      </c>
      <c r="E34" s="22"/>
      <c r="F34" s="26"/>
      <c r="G34" s="23" t="str">
        <f t="shared" si="1"/>
        <v/>
      </c>
      <c r="H34" s="3"/>
    </row>
    <row r="35" spans="1:8" ht="21.95" customHeight="1">
      <c r="A35" s="20"/>
      <c r="B35" s="26"/>
      <c r="C35" s="26"/>
      <c r="D35" s="21" t="str">
        <f t="shared" si="0"/>
        <v/>
      </c>
      <c r="E35" s="22"/>
      <c r="F35" s="26"/>
      <c r="G35" s="23" t="str">
        <f t="shared" si="1"/>
        <v/>
      </c>
      <c r="H35" s="3"/>
    </row>
    <row r="36" spans="1:8" ht="21.95" customHeight="1">
      <c r="A36" s="20"/>
      <c r="B36" s="26"/>
      <c r="C36" s="26"/>
      <c r="D36" s="21" t="str">
        <f t="shared" si="0"/>
        <v/>
      </c>
      <c r="E36" s="22"/>
      <c r="F36" s="26"/>
      <c r="G36" s="23" t="str">
        <f t="shared" si="1"/>
        <v/>
      </c>
      <c r="H36" s="3"/>
    </row>
    <row r="37" spans="1:8" ht="21.95" customHeight="1">
      <c r="A37" s="13" t="s">
        <v>24</v>
      </c>
    </row>
    <row r="38" spans="1:8" ht="21.95" customHeight="1"/>
    <row r="39" spans="1:8" ht="21.95" customHeight="1">
      <c r="A39" s="27" t="s">
        <v>25</v>
      </c>
      <c r="B39" s="27"/>
      <c r="C39" s="27"/>
    </row>
    <row r="40" spans="1:8" ht="21.95" customHeight="1">
      <c r="A40" s="28" t="s">
        <v>26</v>
      </c>
      <c r="B40" s="28"/>
      <c r="C40" s="28"/>
    </row>
    <row r="41" spans="1:8" ht="21.95" customHeight="1">
      <c r="A41" s="19" t="s">
        <v>17</v>
      </c>
      <c r="B41" s="19" t="s">
        <v>27</v>
      </c>
      <c r="C41" s="19" t="s">
        <v>28</v>
      </c>
      <c r="D41" s="19" t="s">
        <v>18</v>
      </c>
      <c r="E41" s="19" t="s">
        <v>29</v>
      </c>
      <c r="F41" s="19" t="s">
        <v>21</v>
      </c>
      <c r="G41" s="19" t="s">
        <v>30</v>
      </c>
      <c r="H41" s="19" t="s">
        <v>31</v>
      </c>
    </row>
    <row r="42" spans="1:8" ht="21.95" customHeight="1">
      <c r="A42" s="20" t="s">
        <v>32</v>
      </c>
      <c r="B42" s="20" t="s">
        <v>33</v>
      </c>
      <c r="C42" s="26">
        <v>250000</v>
      </c>
      <c r="D42" s="26">
        <v>214000</v>
      </c>
      <c r="E42" s="21">
        <f t="shared" ref="E42:E56" si="2">IF(OR(C42="",D42="",C42&lt;=0),"",IFERROR((C42-D42)/C42,""))</f>
        <v>0.14399999999999999</v>
      </c>
      <c r="F42" s="22">
        <v>5.25</v>
      </c>
      <c r="G42" s="26">
        <v>1635</v>
      </c>
      <c r="H42" s="24">
        <f t="shared" ref="H42:H56" si="3">IF(OR(D42="",G42="",G42&lt;=0),"",IFERROR(NPER(F42/100/12,-G42,D42)/12,""))</f>
        <v>16.227872584274859</v>
      </c>
    </row>
    <row r="43" spans="1:8" ht="21.95" customHeight="1">
      <c r="A43" s="20" t="s">
        <v>34</v>
      </c>
      <c r="B43" s="20" t="s">
        <v>35</v>
      </c>
      <c r="C43" s="26">
        <v>32000</v>
      </c>
      <c r="D43" s="26">
        <v>12500</v>
      </c>
      <c r="E43" s="21">
        <f t="shared" si="2"/>
        <v>0.609375</v>
      </c>
      <c r="F43" s="22">
        <v>6.49</v>
      </c>
      <c r="G43" s="26">
        <v>325</v>
      </c>
      <c r="H43" s="24">
        <f t="shared" si="3"/>
        <v>3.6030839261417795</v>
      </c>
    </row>
    <row r="44" spans="1:8" ht="21.95" customHeight="1">
      <c r="A44" s="20" t="s">
        <v>36</v>
      </c>
      <c r="B44" s="20" t="s">
        <v>37</v>
      </c>
      <c r="C44" s="26">
        <v>18000</v>
      </c>
      <c r="D44" s="26">
        <v>9500</v>
      </c>
      <c r="E44" s="21">
        <f t="shared" si="2"/>
        <v>0.47222222222222221</v>
      </c>
      <c r="F44" s="22">
        <v>4.5</v>
      </c>
      <c r="G44" s="26">
        <v>115</v>
      </c>
      <c r="H44" s="24">
        <f t="shared" si="3"/>
        <v>8.2542975833425327</v>
      </c>
    </row>
    <row r="45" spans="1:8" ht="21.95" customHeight="1">
      <c r="A45" s="20" t="s">
        <v>38</v>
      </c>
      <c r="B45" s="20" t="s">
        <v>39</v>
      </c>
      <c r="C45" s="26">
        <v>7000</v>
      </c>
      <c r="D45" s="26">
        <v>4000</v>
      </c>
      <c r="E45" s="21">
        <f t="shared" si="2"/>
        <v>0.42857142857142855</v>
      </c>
      <c r="F45" s="22">
        <v>11.99</v>
      </c>
      <c r="G45" s="26">
        <v>125</v>
      </c>
      <c r="H45" s="24">
        <f t="shared" si="3"/>
        <v>3.2292907273370837</v>
      </c>
    </row>
    <row r="46" spans="1:8" ht="21.95" customHeight="1">
      <c r="A46" s="20"/>
      <c r="B46" s="20"/>
      <c r="C46" s="26"/>
      <c r="D46" s="26"/>
      <c r="E46" s="21" t="str">
        <f t="shared" si="2"/>
        <v/>
      </c>
      <c r="F46" s="22"/>
      <c r="G46" s="26"/>
      <c r="H46" s="24" t="str">
        <f t="shared" si="3"/>
        <v/>
      </c>
    </row>
    <row r="47" spans="1:8" ht="21.95" customHeight="1">
      <c r="A47" s="20"/>
      <c r="B47" s="20"/>
      <c r="C47" s="26"/>
      <c r="D47" s="26"/>
      <c r="E47" s="21" t="str">
        <f t="shared" si="2"/>
        <v/>
      </c>
      <c r="F47" s="22"/>
      <c r="G47" s="26"/>
      <c r="H47" s="24" t="str">
        <f t="shared" si="3"/>
        <v/>
      </c>
    </row>
    <row r="48" spans="1:8" ht="21.95" customHeight="1">
      <c r="A48" s="20"/>
      <c r="B48" s="20"/>
      <c r="C48" s="26"/>
      <c r="D48" s="26"/>
      <c r="E48" s="21" t="str">
        <f t="shared" si="2"/>
        <v/>
      </c>
      <c r="F48" s="22"/>
      <c r="G48" s="26"/>
      <c r="H48" s="24" t="str">
        <f t="shared" si="3"/>
        <v/>
      </c>
    </row>
    <row r="49" spans="1:8" ht="21.95" customHeight="1">
      <c r="A49" s="20"/>
      <c r="B49" s="20"/>
      <c r="C49" s="26"/>
      <c r="D49" s="26"/>
      <c r="E49" s="21" t="str">
        <f t="shared" si="2"/>
        <v/>
      </c>
      <c r="F49" s="22"/>
      <c r="G49" s="26"/>
      <c r="H49" s="24" t="str">
        <f t="shared" si="3"/>
        <v/>
      </c>
    </row>
    <row r="50" spans="1:8" ht="21.95" customHeight="1">
      <c r="A50" s="20"/>
      <c r="B50" s="20"/>
      <c r="C50" s="26"/>
      <c r="D50" s="26"/>
      <c r="E50" s="21" t="str">
        <f t="shared" si="2"/>
        <v/>
      </c>
      <c r="F50" s="22"/>
      <c r="G50" s="26"/>
      <c r="H50" s="24" t="str">
        <f t="shared" si="3"/>
        <v/>
      </c>
    </row>
    <row r="51" spans="1:8" ht="21.95" customHeight="1">
      <c r="A51" s="20"/>
      <c r="B51" s="20"/>
      <c r="C51" s="26"/>
      <c r="D51" s="26"/>
      <c r="E51" s="21" t="str">
        <f t="shared" si="2"/>
        <v/>
      </c>
      <c r="F51" s="22"/>
      <c r="G51" s="26"/>
      <c r="H51" s="24" t="str">
        <f t="shared" si="3"/>
        <v/>
      </c>
    </row>
    <row r="52" spans="1:8" ht="21.95" customHeight="1">
      <c r="A52" s="20"/>
      <c r="B52" s="20"/>
      <c r="C52" s="26"/>
      <c r="D52" s="26"/>
      <c r="E52" s="21" t="str">
        <f t="shared" si="2"/>
        <v/>
      </c>
      <c r="F52" s="22"/>
      <c r="G52" s="26"/>
      <c r="H52" s="24" t="str">
        <f t="shared" si="3"/>
        <v/>
      </c>
    </row>
    <row r="53" spans="1:8" ht="21.95" customHeight="1">
      <c r="A53" s="20"/>
      <c r="B53" s="20"/>
      <c r="C53" s="26"/>
      <c r="D53" s="26"/>
      <c r="E53" s="21" t="str">
        <f t="shared" si="2"/>
        <v/>
      </c>
      <c r="F53" s="22"/>
      <c r="G53" s="26"/>
      <c r="H53" s="24" t="str">
        <f t="shared" si="3"/>
        <v/>
      </c>
    </row>
    <row r="54" spans="1:8" ht="21.95" customHeight="1">
      <c r="A54" s="20"/>
      <c r="B54" s="20"/>
      <c r="C54" s="26"/>
      <c r="D54" s="26"/>
      <c r="E54" s="21" t="str">
        <f t="shared" si="2"/>
        <v/>
      </c>
      <c r="F54" s="22"/>
      <c r="G54" s="26"/>
      <c r="H54" s="24" t="str">
        <f t="shared" si="3"/>
        <v/>
      </c>
    </row>
    <row r="55" spans="1:8" ht="21.95" customHeight="1">
      <c r="A55" s="20"/>
      <c r="B55" s="20"/>
      <c r="C55" s="26"/>
      <c r="D55" s="26"/>
      <c r="E55" s="21" t="str">
        <f t="shared" si="2"/>
        <v/>
      </c>
      <c r="F55" s="22"/>
      <c r="G55" s="26"/>
      <c r="H55" s="24" t="str">
        <f t="shared" si="3"/>
        <v/>
      </c>
    </row>
    <row r="56" spans="1:8">
      <c r="A56" s="3"/>
      <c r="B56" s="3"/>
      <c r="C56" s="4"/>
      <c r="D56" s="4"/>
      <c r="E56" s="5" t="str">
        <f t="shared" si="2"/>
        <v/>
      </c>
      <c r="F56" s="6"/>
      <c r="G56" s="4"/>
      <c r="H56" s="7" t="str">
        <f t="shared" si="3"/>
        <v/>
      </c>
    </row>
  </sheetData>
  <mergeCells count="17">
    <mergeCell ref="A1:K1"/>
    <mergeCell ref="A12:H12"/>
    <mergeCell ref="A5:K5"/>
    <mergeCell ref="A19:C19"/>
    <mergeCell ref="A10:H10"/>
    <mergeCell ref="A2:H2"/>
    <mergeCell ref="I3:K3"/>
    <mergeCell ref="I4:K4"/>
    <mergeCell ref="A9:H9"/>
    <mergeCell ref="A4:H4"/>
    <mergeCell ref="A11:G11"/>
    <mergeCell ref="A3:E3"/>
    <mergeCell ref="A39:C39"/>
    <mergeCell ref="A40:C40"/>
    <mergeCell ref="A20:C20"/>
    <mergeCell ref="A21:C21"/>
    <mergeCell ref="A22:C22"/>
  </mergeCells>
  <conditionalFormatting sqref="D17:D26">
    <cfRule type="cellIs" dxfId="2" priority="1" operator="greaterThan">
      <formula>0.5</formula>
    </cfRule>
  </conditionalFormatting>
  <conditionalFormatting sqref="E17:E26">
    <cfRule type="cellIs" dxfId="1" priority="2" operator="greaterThan">
      <formula>20</formula>
    </cfRule>
  </conditionalFormatting>
  <conditionalFormatting sqref="F32:F46">
    <cfRule type="cellIs" dxfId="0" priority="3" operator="greaterThan">
      <formula>10</formula>
    </cfRule>
  </conditionalFormatting>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
  <sheetViews>
    <sheetView workbookViewId="0"/>
  </sheetViews>
  <sheetFormatPr defaultRowHeight="14.25"/>
  <cols>
    <col min="1" max="1" width="110" customWidth="1"/>
  </cols>
  <sheetData>
    <row r="1" spans="1:6" ht="18" customHeight="1">
      <c r="A1" s="41" t="s">
        <v>40</v>
      </c>
      <c r="B1" s="29"/>
      <c r="C1" s="29"/>
      <c r="D1" s="29"/>
      <c r="E1" s="29"/>
      <c r="F1" s="29"/>
    </row>
    <row r="3" spans="1:6" ht="15" customHeight="1">
      <c r="A3" s="10" t="s">
        <v>41</v>
      </c>
    </row>
    <row r="4" spans="1:6">
      <c r="A4" s="9" t="s">
        <v>42</v>
      </c>
    </row>
    <row r="5" spans="1:6" ht="28.5" customHeight="1">
      <c r="A5" s="9" t="s">
        <v>43</v>
      </c>
    </row>
    <row r="6" spans="1:6" ht="28.5" customHeight="1">
      <c r="A6" s="9" t="s">
        <v>44</v>
      </c>
    </row>
    <row r="7" spans="1:6">
      <c r="A7" s="9" t="s">
        <v>45</v>
      </c>
    </row>
    <row r="8" spans="1:6" ht="28.5" customHeight="1">
      <c r="A8" s="9" t="s">
        <v>46</v>
      </c>
    </row>
    <row r="9" spans="1:6">
      <c r="A9" s="9" t="s">
        <v>47</v>
      </c>
    </row>
  </sheetData>
  <mergeCells count="1">
    <mergeCell ref="A1:F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8"/>
  <sheetViews>
    <sheetView workbookViewId="0"/>
  </sheetViews>
  <sheetFormatPr defaultRowHeight="14.25"/>
  <cols>
    <col min="1" max="3" width="24" customWidth="1"/>
  </cols>
  <sheetData>
    <row r="1" spans="1:3" ht="15" customHeight="1">
      <c r="A1" s="11" t="s">
        <v>27</v>
      </c>
      <c r="C1" s="12" t="s">
        <v>48</v>
      </c>
    </row>
    <row r="2" spans="1:3">
      <c r="A2" t="s">
        <v>33</v>
      </c>
    </row>
    <row r="3" spans="1:3">
      <c r="A3" t="s">
        <v>49</v>
      </c>
    </row>
    <row r="4" spans="1:3">
      <c r="A4" t="s">
        <v>35</v>
      </c>
    </row>
    <row r="5" spans="1:3">
      <c r="A5" t="s">
        <v>37</v>
      </c>
    </row>
    <row r="6" spans="1:3">
      <c r="A6" t="s">
        <v>39</v>
      </c>
    </row>
    <row r="7" spans="1:3">
      <c r="A7" t="s">
        <v>50</v>
      </c>
    </row>
    <row r="8" spans="1:3">
      <c r="A8" t="s">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Start Here</vt:lpstr>
      <vt:lpstr>Instructions</vt:lpstr>
      <vt:lpstr>Lists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 Rooney</dc:creator>
  <cp:lastModifiedBy>Tom Rooney</cp:lastModifiedBy>
  <dcterms:created xsi:type="dcterms:W3CDTF">2026-07-04T13:32:23Z</dcterms:created>
  <dcterms:modified xsi:type="dcterms:W3CDTF">2026-07-04T13:40:10Z</dcterms:modified>
</cp:coreProperties>
</file>